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date1904="1" autoCompressPictures="0"/>
  <bookViews>
    <workbookView xWindow="0" yWindow="0" windowWidth="28800" windowHeight="17540"/>
  </bookViews>
  <sheets>
    <sheet name="konversionsKRAFT ROI Kalkulatio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1" i="1"/>
  <c r="D10" i="1"/>
  <c r="D9" i="1"/>
  <c r="D12" i="1"/>
  <c r="C5" i="1"/>
  <c r="C7" i="1"/>
  <c r="C11" i="1"/>
  <c r="C12" i="1"/>
  <c r="D15" i="1"/>
  <c r="D17" i="1"/>
  <c r="D18" i="1"/>
</calcChain>
</file>

<file path=xl/sharedStrings.xml><?xml version="1.0" encoding="utf-8"?>
<sst xmlns="http://schemas.openxmlformats.org/spreadsheetml/2006/main" count="24" uniqueCount="23">
  <si>
    <t>ROI Kalkulation für Conversion Optimierung</t>
  </si>
  <si>
    <t>Angaben pro Jahr</t>
  </si>
  <si>
    <t>Status Quo</t>
  </si>
  <si>
    <t>Wachstum durch CRO</t>
  </si>
  <si>
    <t>I. Basisdaten</t>
  </si>
  <si>
    <t>1. Besucher</t>
  </si>
  <si>
    <t>2. Conversion Rate</t>
  </si>
  <si>
    <t>3. Conversions</t>
  </si>
  <si>
    <t>4. Durchschnittswarenkorbwert</t>
  </si>
  <si>
    <t>5. Umsatz</t>
  </si>
  <si>
    <t>6. Marge</t>
  </si>
  <si>
    <t>7. Fixkosten pro Bestellung</t>
  </si>
  <si>
    <t>8. Online-Marketing-Budget</t>
  </si>
  <si>
    <t>9. Rohertrag</t>
  </si>
  <si>
    <t>10. DB II</t>
  </si>
  <si>
    <t>II. Kosten</t>
  </si>
  <si>
    <t>11. Kosten für Optimierung inkl. Tool</t>
  </si>
  <si>
    <t>-</t>
  </si>
  <si>
    <t>III .Erwarteter Erfolg</t>
  </si>
  <si>
    <t>12. Conversion Rate Uplift durch Optimierung</t>
  </si>
  <si>
    <t>13. DB II Wachstum</t>
  </si>
  <si>
    <t>14. Gewinn</t>
  </si>
  <si>
    <t>15.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</si>
</sst>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-2]\ 0.00"/>
    <numFmt numFmtId="165" formatCode="[$€-2]\ #,##0"/>
    <numFmt numFmtId="166" formatCode="0.0%"/>
    <numFmt numFmtId="167" formatCode="[$€-2]\ #,##0.00"/>
  </numFmts>
  <fonts count="7" x14ac:knownFonts="1">
    <font>
      <sz val="10"/>
      <color indexed="8"/>
      <name val="Helvetica"/>
    </font>
    <font>
      <b/>
      <sz val="17"/>
      <color indexed="8"/>
      <name val="TheSansOffice"/>
    </font>
    <font>
      <b/>
      <sz val="13"/>
      <color indexed="9"/>
      <name val="TheSansOffice"/>
    </font>
    <font>
      <b/>
      <sz val="13"/>
      <color indexed="8"/>
      <name val="TheSansOffice"/>
    </font>
    <font>
      <sz val="13"/>
      <color indexed="8"/>
      <name val="TheSansOffice"/>
    </font>
    <font>
      <b/>
      <sz val="10"/>
      <color indexed="8"/>
      <name val="Helvetica"/>
    </font>
    <font>
      <sz val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4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4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49" fontId="4" fillId="3" borderId="6" xfId="0" applyNumberFormat="1" applyFont="1" applyFill="1" applyBorder="1" applyAlignment="1">
      <alignment horizontal="left" vertical="top" wrapText="1"/>
    </xf>
    <xf numFmtId="10" fontId="4" fillId="0" borderId="7" xfId="0" applyNumberFormat="1" applyFont="1" applyBorder="1" applyAlignment="1">
      <alignment horizontal="right" vertical="top" wrapText="1"/>
    </xf>
    <xf numFmtId="10" fontId="4" fillId="0" borderId="5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4" fillId="0" borderId="5" xfId="0" applyNumberFormat="1" applyFont="1" applyBorder="1" applyAlignment="1">
      <alignment horizontal="right" vertical="top" wrapText="1"/>
    </xf>
    <xf numFmtId="166" fontId="4" fillId="0" borderId="7" xfId="0" applyNumberFormat="1" applyFont="1" applyBorder="1" applyAlignment="1">
      <alignment horizontal="right" vertical="top" wrapText="1"/>
    </xf>
    <xf numFmtId="166" fontId="4" fillId="0" borderId="5" xfId="0" applyNumberFormat="1" applyFont="1" applyBorder="1" applyAlignment="1">
      <alignment horizontal="right" vertical="top" wrapText="1"/>
    </xf>
    <xf numFmtId="167" fontId="4" fillId="0" borderId="7" xfId="0" applyNumberFormat="1" applyFont="1" applyBorder="1" applyAlignment="1">
      <alignment horizontal="right" vertical="top" wrapText="1"/>
    </xf>
    <xf numFmtId="167" fontId="4" fillId="0" borderId="5" xfId="0" applyNumberFormat="1" applyFont="1" applyBorder="1" applyAlignment="1">
      <alignment horizontal="right" vertical="top" wrapText="1"/>
    </xf>
    <xf numFmtId="49" fontId="3" fillId="3" borderId="5" xfId="0" applyNumberFormat="1" applyFont="1" applyFill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right" vertical="top" wrapText="1"/>
    </xf>
    <xf numFmtId="49" fontId="4" fillId="3" borderId="9" xfId="0" applyNumberFormat="1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right" vertical="top" wrapText="1"/>
    </xf>
    <xf numFmtId="165" fontId="4" fillId="0" borderId="8" xfId="0" applyNumberFormat="1" applyFont="1" applyBorder="1" applyAlignment="1">
      <alignment horizontal="right" vertical="top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right" vertical="center" wrapText="1"/>
    </xf>
    <xf numFmtId="49" fontId="3" fillId="3" borderId="16" xfId="0" applyNumberFormat="1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right" vertical="top" wrapText="1"/>
    </xf>
    <xf numFmtId="165" fontId="3" fillId="0" borderId="15" xfId="0" applyNumberFormat="1" applyFont="1" applyBorder="1" applyAlignment="1">
      <alignment horizontal="right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right" vertical="top" wrapText="1"/>
    </xf>
    <xf numFmtId="10" fontId="3" fillId="0" borderId="5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49" fontId="3" fillId="3" borderId="2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980000"/>
      <rgbColor rgb="FFA5A5A5"/>
      <rgbColor rgb="FF3F3F3F"/>
      <rgbColor rgb="FFDBDBDB"/>
      <rgbColor rgb="FFBFBFBF"/>
      <rgbColor rgb="FF46A9D3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hyperlink" Target="http://www.konversionsKRAFT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1526532</xdr:colOff>
      <xdr:row>0</xdr:row>
      <xdr:rowOff>0</xdr:rowOff>
    </xdr:from>
    <xdr:to>
      <xdr:col>1</xdr:col>
      <xdr:colOff>3245253</xdr:colOff>
      <xdr:row>0</xdr:row>
      <xdr:rowOff>701456</xdr:rowOff>
    </xdr:to>
    <xdr:pic>
      <xdr:nvPicPr>
        <xdr:cNvPr id="2" name="kK-logo-rot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669532" y="0"/>
          <a:ext cx="1718721" cy="70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1196728</xdr:colOff>
      <xdr:row>19</xdr:row>
      <xdr:rowOff>0</xdr:rowOff>
    </xdr:from>
    <xdr:to>
      <xdr:col>2</xdr:col>
      <xdr:colOff>222257</xdr:colOff>
      <xdr:row>20</xdr:row>
      <xdr:rowOff>73925</xdr:rowOff>
    </xdr:to>
    <xdr:sp macro="" textlink="">
      <xdr:nvSpPr>
        <xdr:cNvPr id="3" name="Shape 3"/>
        <xdr:cNvSpPr txBox="1"/>
      </xdr:nvSpPr>
      <xdr:spPr>
        <a:xfrm>
          <a:off x="2339728" y="6238672"/>
          <a:ext cx="2403730" cy="3596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heMixOffice"/>
              <a:ea typeface="TheMixOffice"/>
              <a:cs typeface="TheMixOffice"/>
              <a:sym typeface="TheMixOffice"/>
            </a:defRPr>
          </a:pPr>
          <a:r>
            <a:rPr sz="15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heMixOffice"/>
              <a:ea typeface="TheMixOffice"/>
              <a:cs typeface="TheMixOffice"/>
              <a:sym typeface="TheMixOffice"/>
              <a:hlinkClick xmlns:r="http://schemas.openxmlformats.org/officeDocument/2006/relationships" r:id="rId2"/>
            </a:rPr>
            <a:t>www.konversionsKRAFT.de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8"/>
  <sheetViews>
    <sheetView showGridLines="0" tabSelected="1" workbookViewId="0">
      <selection activeCell="F14" sqref="F14"/>
    </sheetView>
  </sheetViews>
  <sheetFormatPr baseColWidth="10" defaultColWidth="16.33203125" defaultRowHeight="18" customHeight="1" x14ac:dyDescent="0"/>
  <cols>
    <col min="1" max="1" width="15" style="1" customWidth="1"/>
    <col min="2" max="2" width="44.33203125" style="1" customWidth="1"/>
    <col min="3" max="4" width="17" style="1" customWidth="1"/>
    <col min="5" max="256" width="16.33203125" style="1" customWidth="1"/>
  </cols>
  <sheetData>
    <row r="1" spans="1:4" ht="94.75" customHeight="1">
      <c r="A1" s="35" t="s">
        <v>0</v>
      </c>
      <c r="B1" s="35"/>
      <c r="C1" s="35"/>
      <c r="D1" s="35"/>
    </row>
    <row r="2" spans="1:4" ht="49.5" customHeight="1">
      <c r="A2" s="2"/>
      <c r="B2" s="3" t="s">
        <v>1</v>
      </c>
      <c r="C2" s="4" t="s">
        <v>2</v>
      </c>
      <c r="D2" s="4" t="s">
        <v>3</v>
      </c>
    </row>
    <row r="3" spans="1:4" ht="22.25" customHeight="1">
      <c r="A3" s="41" t="s">
        <v>4</v>
      </c>
      <c r="B3" s="5" t="s">
        <v>5</v>
      </c>
      <c r="C3" s="6">
        <v>10000000</v>
      </c>
      <c r="D3" s="7">
        <f>C3</f>
        <v>10000000</v>
      </c>
    </row>
    <row r="4" spans="1:4" ht="22" customHeight="1">
      <c r="A4" s="40"/>
      <c r="B4" s="8" t="s">
        <v>6</v>
      </c>
      <c r="C4" s="9">
        <v>3.2000000000000001E-2</v>
      </c>
      <c r="D4" s="10">
        <f>$C$4*(1+D14)</f>
        <v>3.5200000000000002E-2</v>
      </c>
    </row>
    <row r="5" spans="1:4" ht="22" customHeight="1">
      <c r="A5" s="40"/>
      <c r="B5" s="8" t="s">
        <v>7</v>
      </c>
      <c r="C5" s="11">
        <f>C3*C4</f>
        <v>320000</v>
      </c>
      <c r="D5" s="12">
        <f>D3*D4</f>
        <v>352000</v>
      </c>
    </row>
    <row r="6" spans="1:4" ht="22" customHeight="1">
      <c r="A6" s="40"/>
      <c r="B6" s="8" t="s">
        <v>8</v>
      </c>
      <c r="C6" s="13">
        <v>120</v>
      </c>
      <c r="D6" s="14">
        <f>C6</f>
        <v>120</v>
      </c>
    </row>
    <row r="7" spans="1:4" ht="22" customHeight="1">
      <c r="A7" s="40"/>
      <c r="B7" s="8" t="s">
        <v>9</v>
      </c>
      <c r="C7" s="15">
        <f>C5*C6</f>
        <v>38400000</v>
      </c>
      <c r="D7" s="16">
        <f>D5*D6</f>
        <v>42240000</v>
      </c>
    </row>
    <row r="8" spans="1:4" ht="22" customHeight="1">
      <c r="A8" s="40"/>
      <c r="B8" s="8" t="s">
        <v>10</v>
      </c>
      <c r="C8" s="17">
        <v>0.45</v>
      </c>
      <c r="D8" s="18">
        <f>C8</f>
        <v>0.45</v>
      </c>
    </row>
    <row r="9" spans="1:4" ht="22" customHeight="1">
      <c r="A9" s="40"/>
      <c r="B9" s="8" t="s">
        <v>11</v>
      </c>
      <c r="C9" s="19">
        <v>7.1</v>
      </c>
      <c r="D9" s="20">
        <f>C9</f>
        <v>7.1</v>
      </c>
    </row>
    <row r="10" spans="1:4" ht="22" customHeight="1">
      <c r="A10" s="40"/>
      <c r="B10" s="8" t="s">
        <v>12</v>
      </c>
      <c r="C10" s="15">
        <v>1200000</v>
      </c>
      <c r="D10" s="16">
        <f>C10</f>
        <v>1200000</v>
      </c>
    </row>
    <row r="11" spans="1:4" ht="22" customHeight="1">
      <c r="A11" s="40"/>
      <c r="B11" s="8" t="s">
        <v>13</v>
      </c>
      <c r="C11" s="15">
        <f>C7*C8</f>
        <v>17280000</v>
      </c>
      <c r="D11" s="16">
        <f>D7*D8</f>
        <v>19008000</v>
      </c>
    </row>
    <row r="12" spans="1:4" ht="22" customHeight="1">
      <c r="A12" s="40"/>
      <c r="B12" s="8" t="s">
        <v>14</v>
      </c>
      <c r="C12" s="15">
        <f>C11-C10-(C9*C5)</f>
        <v>13808000</v>
      </c>
      <c r="D12" s="16">
        <f>D11-D10-(D9*D5)</f>
        <v>15308800</v>
      </c>
    </row>
    <row r="13" spans="1:4" ht="22" customHeight="1">
      <c r="A13" s="21" t="s">
        <v>15</v>
      </c>
      <c r="B13" s="8" t="s">
        <v>16</v>
      </c>
      <c r="C13" s="22" t="s">
        <v>17</v>
      </c>
      <c r="D13" s="16">
        <v>500000</v>
      </c>
    </row>
    <row r="14" spans="1:4" ht="22" customHeight="1">
      <c r="A14" s="36" t="s">
        <v>18</v>
      </c>
      <c r="B14" s="8" t="s">
        <v>19</v>
      </c>
      <c r="C14" s="22" t="s">
        <v>17</v>
      </c>
      <c r="D14" s="10">
        <v>0.1</v>
      </c>
    </row>
    <row r="15" spans="1:4" ht="22" customHeight="1">
      <c r="A15" s="37"/>
      <c r="B15" s="23" t="s">
        <v>20</v>
      </c>
      <c r="C15" s="24"/>
      <c r="D15" s="25">
        <f>D12-$C$12</f>
        <v>1500800</v>
      </c>
    </row>
    <row r="16" spans="1:4" ht="8.25" customHeight="1">
      <c r="A16" s="38"/>
      <c r="B16" s="26"/>
      <c r="C16" s="27"/>
      <c r="D16" s="28"/>
    </row>
    <row r="17" spans="1:4" ht="22" customHeight="1">
      <c r="A17" s="39"/>
      <c r="B17" s="29" t="s">
        <v>21</v>
      </c>
      <c r="C17" s="30"/>
      <c r="D17" s="31">
        <f>D15-D13</f>
        <v>1000800</v>
      </c>
    </row>
    <row r="18" spans="1:4" ht="22" customHeight="1">
      <c r="A18" s="40"/>
      <c r="B18" s="32" t="s">
        <v>22</v>
      </c>
      <c r="C18" s="33"/>
      <c r="D18" s="34">
        <f>D17/D13</f>
        <v>2.0015999999999998</v>
      </c>
    </row>
  </sheetData>
  <mergeCells count="3">
    <mergeCell ref="A1:D1"/>
    <mergeCell ref="A14:A18"/>
    <mergeCell ref="A3:A12"/>
  </mergeCells>
  <phoneticPr fontId="6" type="noConversion"/>
  <pageMargins left="0.5" right="0.5" top="0.75" bottom="0.75" header="0.27777800000000002" footer="0.27777800000000002"/>
  <pageSetup scale="96" orientation="portrait"/>
  <headerFooter>
    <oddFooter>&amp;C&amp;"Helvetica,Regular"&amp;12&amp;K000000&amp;P</oddFooter>
  </headerFooter>
  <ignoredErrors>
    <ignoredError sqref="D6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konversionsKRAFT ROI Kalkulatio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 Beck</cp:lastModifiedBy>
  <dcterms:modified xsi:type="dcterms:W3CDTF">2017-07-18T19:57:06Z</dcterms:modified>
</cp:coreProperties>
</file>